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D9A56B56-2BEF-47BC-99DA-ED7E4BDEE6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esel JUN 2015 - JAN 2020" sheetId="1" r:id="rId1"/>
    <sheet name="Sheet1" sheetId="2" r:id="rId2"/>
  </sheets>
  <definedNames>
    <definedName name="_xlnm._FilterDatabase" localSheetId="0" hidden="1">'Diesel JUN 2015 - JAN 2020'!$A$2:$BH$60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42" i="1" l="1"/>
  <c r="BH42" i="1"/>
  <c r="BI41" i="1"/>
  <c r="BH41" i="1"/>
  <c r="BI40" i="1"/>
  <c r="BH40" i="1"/>
  <c r="BI39" i="1"/>
  <c r="BH39" i="1"/>
  <c r="BI38" i="1"/>
  <c r="BH38" i="1"/>
  <c r="BI37" i="1"/>
  <c r="BH37" i="1"/>
  <c r="BI36" i="1"/>
  <c r="BH36" i="1"/>
  <c r="BI35" i="1"/>
  <c r="BH35" i="1"/>
  <c r="BI34" i="1"/>
  <c r="BH34" i="1"/>
  <c r="BI33" i="1"/>
  <c r="BH33" i="1"/>
  <c r="BI32" i="1"/>
  <c r="BH32" i="1"/>
  <c r="BI31" i="1"/>
  <c r="BH31" i="1"/>
  <c r="BI30" i="1"/>
  <c r="BH30" i="1"/>
  <c r="BI29" i="1"/>
  <c r="BH29" i="1"/>
  <c r="BI28" i="1"/>
  <c r="BH28" i="1"/>
  <c r="BI27" i="1"/>
  <c r="BH27" i="1"/>
  <c r="BI26" i="1"/>
  <c r="BH26" i="1"/>
  <c r="BI25" i="1"/>
  <c r="BH25" i="1"/>
  <c r="BI24" i="1"/>
  <c r="BH24" i="1"/>
  <c r="BI23" i="1"/>
  <c r="BH23" i="1"/>
  <c r="BI22" i="1"/>
  <c r="BH22" i="1"/>
  <c r="BI21" i="1"/>
  <c r="BH21" i="1"/>
  <c r="BI20" i="1"/>
  <c r="BH20" i="1"/>
  <c r="BI19" i="1"/>
  <c r="BH19" i="1"/>
  <c r="BI18" i="1"/>
  <c r="BH18" i="1"/>
  <c r="BI17" i="1"/>
  <c r="BH17" i="1"/>
  <c r="BI16" i="1"/>
  <c r="BH16" i="1"/>
  <c r="BI15" i="1"/>
  <c r="BH15" i="1"/>
  <c r="BI14" i="1"/>
  <c r="BH14" i="1"/>
  <c r="BI13" i="1"/>
  <c r="BH13" i="1"/>
  <c r="BI12" i="1"/>
  <c r="BH12" i="1"/>
  <c r="BI11" i="1"/>
  <c r="BH11" i="1"/>
  <c r="BI10" i="1"/>
  <c r="BH10" i="1"/>
  <c r="BI9" i="1"/>
  <c r="BH9" i="1"/>
  <c r="BI8" i="1"/>
  <c r="BH8" i="1"/>
  <c r="BI7" i="1"/>
  <c r="BH7" i="1"/>
  <c r="BI6" i="1"/>
  <c r="BH6" i="1"/>
  <c r="BI5" i="1"/>
  <c r="BH5" i="1"/>
  <c r="BG42" i="1" l="1"/>
  <c r="BF42" i="1"/>
  <c r="BE42" i="1"/>
  <c r="BD42" i="1"/>
  <c r="BC42" i="1"/>
  <c r="BB42" i="1"/>
  <c r="BA42" i="1"/>
  <c r="AZ42" i="1"/>
  <c r="BG43" i="1" l="1"/>
  <c r="BF43" i="1"/>
  <c r="BE43" i="1"/>
  <c r="BD43" i="1"/>
  <c r="BB43" i="1"/>
  <c r="BC43" i="1"/>
  <c r="BA43" i="1"/>
  <c r="AY42" i="1"/>
  <c r="AZ43" i="1" s="1"/>
  <c r="AX42" i="1"/>
  <c r="AY43" i="1" l="1"/>
  <c r="AW42" i="1"/>
  <c r="AX43" i="1" s="1"/>
  <c r="AV42" i="1"/>
  <c r="AR42" i="1"/>
  <c r="BD44" i="1" s="1"/>
  <c r="AS42" i="1"/>
  <c r="BE44" i="1" s="1"/>
  <c r="AT42" i="1"/>
  <c r="BF44" i="1" s="1"/>
  <c r="AU42" i="1"/>
  <c r="BG44" i="1" s="1"/>
  <c r="AQ42" i="1"/>
  <c r="BC44" i="1" s="1"/>
  <c r="AP42" i="1"/>
  <c r="BB44" i="1" s="1"/>
  <c r="AO42" i="1"/>
  <c r="BA44" i="1" s="1"/>
  <c r="AN42" i="1"/>
  <c r="AZ44" i="1" s="1"/>
  <c r="AM42" i="1"/>
  <c r="AY44" i="1" s="1"/>
  <c r="AW43" i="1" l="1"/>
  <c r="AV43" i="1"/>
  <c r="AT43" i="1"/>
  <c r="AR43" i="1"/>
  <c r="AS43" i="1"/>
  <c r="AU43" i="1"/>
  <c r="AQ43" i="1"/>
  <c r="AP43" i="1"/>
  <c r="AO43" i="1"/>
  <c r="AN43" i="1"/>
  <c r="AL42" i="1"/>
  <c r="AK42" i="1"/>
  <c r="AW44" i="1" s="1"/>
  <c r="AJ42" i="1"/>
  <c r="AV44" i="1" s="1"/>
  <c r="AI42" i="1"/>
  <c r="AU44" i="1" s="1"/>
  <c r="AH42" i="1"/>
  <c r="AT44" i="1" s="1"/>
  <c r="AM43" i="1" l="1"/>
  <c r="AX44" i="1"/>
  <c r="AL43" i="1"/>
  <c r="AK43" i="1"/>
  <c r="AI43" i="1"/>
  <c r="AJ43" i="1"/>
  <c r="AG42" i="1"/>
  <c r="AS44" i="1" s="1"/>
  <c r="AF42" i="1"/>
  <c r="AR44" i="1" s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<sst xmlns="http://schemas.openxmlformats.org/spreadsheetml/2006/main" count="91" uniqueCount="49">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</sst>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55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3" fillId="0" borderId="3" xfId="1" applyNumberFormat="1" applyFont="1" applyFill="1" applyBorder="1" applyAlignment="1">
      <alignment horizontal="right" wrapText="1"/>
    </xf>
    <xf numFmtId="2" fontId="13" fillId="0" borderId="0" xfId="1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2" fontId="16" fillId="0" borderId="2" xfId="4" applyNumberFormat="1" applyFont="1" applyFill="1" applyBorder="1" applyAlignment="1">
      <alignment horizontal="right" wrapText="1"/>
    </xf>
    <xf numFmtId="2" fontId="16" fillId="0" borderId="2" xfId="2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1" fillId="0" borderId="0" xfId="4" applyNumberFormat="1" applyFont="1" applyFill="1" applyBorder="1" applyAlignment="1">
      <alignment horizontal="right" wrapText="1"/>
    </xf>
    <xf numFmtId="2" fontId="0" fillId="0" borderId="2" xfId="0" applyNumberFormat="1" applyBorder="1"/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18" fillId="4" borderId="4" xfId="0" applyFont="1" applyFill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4" fontId="19" fillId="4" borderId="0" xfId="0" applyNumberFormat="1" applyFont="1" applyFill="1" applyAlignment="1">
      <alignment horizontal="right" vertical="center"/>
    </xf>
    <xf numFmtId="164" fontId="19" fillId="4" borderId="4" xfId="0" applyNumberFormat="1" applyFont="1" applyFill="1" applyBorder="1" applyAlignment="1">
      <alignment horizontal="right" vertical="center" wrapText="1"/>
    </xf>
    <xf numFmtId="0" fontId="20" fillId="0" borderId="4" xfId="0" applyFont="1" applyBorder="1"/>
    <xf numFmtId="0" fontId="20" fillId="0" borderId="0" xfId="0" applyFont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I72"/>
  <sheetViews>
    <sheetView tabSelected="1" zoomScale="115" zoomScaleNormal="115" workbookViewId="0">
      <pane xSplit="1" ySplit="4" topLeftCell="AY37" activePane="bottomRight" state="frozen"/>
      <selection pane="topRight" activeCell="B1" sqref="B1"/>
      <selection pane="bottomLeft" activeCell="A4" sqref="A4"/>
      <selection pane="bottomRight" activeCell="BI43" sqref="BI43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60" max="61" width="29" style="47" customWidth="1"/>
  </cols>
  <sheetData>
    <row r="2" spans="1:61" ht="15" customHeight="1" x14ac:dyDescent="0.35">
      <c r="C2" s="13" t="s">
        <v>43</v>
      </c>
      <c r="BH2" s="48"/>
      <c r="BI2" s="48"/>
    </row>
    <row r="3" spans="1:61" ht="15" customHeight="1" x14ac:dyDescent="0.35">
      <c r="C3" s="13" t="s">
        <v>46</v>
      </c>
      <c r="Y3" s="12"/>
      <c r="BH3" s="49" t="s">
        <v>47</v>
      </c>
      <c r="BI3" s="49" t="s">
        <v>48</v>
      </c>
    </row>
    <row r="4" spans="1:61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11">
        <v>43435</v>
      </c>
      <c r="AT4" s="11">
        <v>43466</v>
      </c>
      <c r="AU4" s="11">
        <v>43497</v>
      </c>
      <c r="AV4" s="11">
        <v>43525</v>
      </c>
      <c r="AW4" s="11">
        <v>43556</v>
      </c>
      <c r="AX4" s="11">
        <v>43586</v>
      </c>
      <c r="AY4" s="11">
        <v>43617</v>
      </c>
      <c r="AZ4" s="11">
        <v>43647</v>
      </c>
      <c r="BA4" s="11">
        <v>43678</v>
      </c>
      <c r="BB4" s="11">
        <v>43709</v>
      </c>
      <c r="BC4" s="11">
        <v>43739</v>
      </c>
      <c r="BD4" s="11">
        <v>43770</v>
      </c>
      <c r="BE4" s="11">
        <v>43800</v>
      </c>
      <c r="BF4" s="11">
        <v>43831</v>
      </c>
      <c r="BG4" s="11">
        <v>43862</v>
      </c>
      <c r="BH4" s="49"/>
      <c r="BI4" s="49"/>
    </row>
    <row r="5" spans="1:61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4">
        <v>229.5625</v>
      </c>
      <c r="AT5" s="31">
        <v>236.944444444444</v>
      </c>
      <c r="AU5" s="33">
        <v>236.416666666667</v>
      </c>
      <c r="AV5" s="35">
        <v>238.57142857142901</v>
      </c>
      <c r="AW5" s="36">
        <v>240.1</v>
      </c>
      <c r="AX5" s="38">
        <v>235</v>
      </c>
      <c r="AY5" s="39">
        <v>235.55555555555554</v>
      </c>
      <c r="AZ5" s="40">
        <v>229.61538461538461</v>
      </c>
      <c r="BA5" s="32">
        <v>228.46</v>
      </c>
      <c r="BB5" s="41">
        <v>228.75</v>
      </c>
      <c r="BC5" s="39">
        <v>243.33333333333334</v>
      </c>
      <c r="BD5" s="42">
        <v>230</v>
      </c>
      <c r="BE5" s="43">
        <v>239.230769230769</v>
      </c>
      <c r="BF5" s="15">
        <v>231.07142857142901</v>
      </c>
      <c r="BG5" s="44">
        <v>222.5</v>
      </c>
      <c r="BH5" s="50">
        <f>(BG5-AU5)/AU5*100</f>
        <v>-5.8864998237576227</v>
      </c>
      <c r="BI5" s="50">
        <f>(BG5-BF5)/BF5*100</f>
        <v>-3.7094281298301675</v>
      </c>
    </row>
    <row r="6" spans="1:61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4">
        <v>224</v>
      </c>
      <c r="AT6" s="31">
        <v>232</v>
      </c>
      <c r="AU6" s="33">
        <v>231.25</v>
      </c>
      <c r="AV6" s="35">
        <v>229</v>
      </c>
      <c r="AW6" s="36">
        <v>231.05</v>
      </c>
      <c r="AX6" s="38">
        <v>230</v>
      </c>
      <c r="AY6" s="39">
        <v>239</v>
      </c>
      <c r="AZ6" s="40">
        <v>228.75</v>
      </c>
      <c r="BA6" s="32">
        <v>218.75</v>
      </c>
      <c r="BB6" s="41">
        <v>218.75</v>
      </c>
      <c r="BC6" s="39">
        <v>225</v>
      </c>
      <c r="BD6" s="42">
        <v>223</v>
      </c>
      <c r="BE6" s="43">
        <v>231.25</v>
      </c>
      <c r="BF6" s="15">
        <v>231</v>
      </c>
      <c r="BG6" s="44">
        <v>231.25</v>
      </c>
      <c r="BH6" s="50">
        <f t="shared" ref="BH6:BH42" si="0">(BG6-AU6)/AU6*100</f>
        <v>0</v>
      </c>
      <c r="BI6" s="50">
        <f t="shared" ref="BI6:BI42" si="1">(BG6-BF6)/BF6*100</f>
        <v>0.10822510822510822</v>
      </c>
    </row>
    <row r="7" spans="1:61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4">
        <v>217.5</v>
      </c>
      <c r="AT7" s="31">
        <v>197.5</v>
      </c>
      <c r="AU7" s="33">
        <v>204.375</v>
      </c>
      <c r="AV7" s="35">
        <v>226.25</v>
      </c>
      <c r="AW7" s="36">
        <v>224.5</v>
      </c>
      <c r="AX7" s="38">
        <v>245.625</v>
      </c>
      <c r="AY7" s="39">
        <v>210</v>
      </c>
      <c r="AZ7" s="40">
        <v>220</v>
      </c>
      <c r="BA7" s="32">
        <v>235.62</v>
      </c>
      <c r="BB7" s="41">
        <v>225.16704460113101</v>
      </c>
      <c r="BC7" s="39">
        <v>206.66666666666666</v>
      </c>
      <c r="BD7" s="42">
        <v>219.2179773537803</v>
      </c>
      <c r="BE7" s="43">
        <v>233.333333333333</v>
      </c>
      <c r="BF7" s="15">
        <v>231.11111111111111</v>
      </c>
      <c r="BG7" s="44">
        <v>228.33333333333334</v>
      </c>
      <c r="BH7" s="50">
        <f t="shared" si="0"/>
        <v>11.722731906218149</v>
      </c>
      <c r="BI7" s="50">
        <f t="shared" si="1"/>
        <v>-1.2019230769230742</v>
      </c>
    </row>
    <row r="8" spans="1:61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4">
        <v>211</v>
      </c>
      <c r="AT8" s="31">
        <v>227.27272727272728</v>
      </c>
      <c r="AU8" s="33">
        <v>215</v>
      </c>
      <c r="AV8" s="35">
        <v>223</v>
      </c>
      <c r="AW8" s="37">
        <v>226.2</v>
      </c>
      <c r="AX8" s="38">
        <v>230</v>
      </c>
      <c r="AY8" s="39">
        <v>222</v>
      </c>
      <c r="AZ8" s="40">
        <v>219.833333333333</v>
      </c>
      <c r="BA8" s="32">
        <v>233.33</v>
      </c>
      <c r="BB8" s="41">
        <v>232.5</v>
      </c>
      <c r="BC8" s="39">
        <v>230</v>
      </c>
      <c r="BD8" s="42">
        <v>218.18181818181819</v>
      </c>
      <c r="BE8" s="43">
        <v>217.72727272727272</v>
      </c>
      <c r="BF8" s="15">
        <v>228.75</v>
      </c>
      <c r="BG8" s="44">
        <v>223.18181818181819</v>
      </c>
      <c r="BH8" s="50">
        <f t="shared" si="0"/>
        <v>3.8054968287526449</v>
      </c>
      <c r="BI8" s="50">
        <f t="shared" si="1"/>
        <v>-2.4341778440139072</v>
      </c>
    </row>
    <row r="9" spans="1:61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4">
        <v>239.41176470588201</v>
      </c>
      <c r="AT9" s="31">
        <v>236.5</v>
      </c>
      <c r="AU9" s="33">
        <v>231.333333333333</v>
      </c>
      <c r="AV9" s="35">
        <v>231.42857142857142</v>
      </c>
      <c r="AW9" s="37">
        <v>238.15</v>
      </c>
      <c r="AX9" s="38">
        <v>230</v>
      </c>
      <c r="AY9" s="39">
        <v>220.45454545454547</v>
      </c>
      <c r="AZ9" s="40">
        <v>230.07692307692307</v>
      </c>
      <c r="BA9" s="32">
        <v>227.72</v>
      </c>
      <c r="BB9" s="41">
        <v>225</v>
      </c>
      <c r="BC9" s="39">
        <v>228.46153846153845</v>
      </c>
      <c r="BD9" s="42">
        <v>221.66666666666666</v>
      </c>
      <c r="BE9" s="43">
        <v>237</v>
      </c>
      <c r="BF9" s="15">
        <v>225</v>
      </c>
      <c r="BG9" s="44">
        <v>223.23529411764707</v>
      </c>
      <c r="BH9" s="50">
        <f t="shared" si="0"/>
        <v>-3.5005933209017037</v>
      </c>
      <c r="BI9" s="50">
        <f t="shared" si="1"/>
        <v>-0.78431372549019018</v>
      </c>
    </row>
    <row r="10" spans="1:61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4">
        <v>207.5</v>
      </c>
      <c r="AT10" s="31">
        <v>214</v>
      </c>
      <c r="AU10" s="33">
        <v>220</v>
      </c>
      <c r="AV10" s="35">
        <v>229.28571428571399</v>
      </c>
      <c r="AW10" s="37">
        <v>233.1</v>
      </c>
      <c r="AX10" s="38">
        <v>218</v>
      </c>
      <c r="AY10" s="39">
        <v>220</v>
      </c>
      <c r="AZ10" s="40">
        <v>228.75</v>
      </c>
      <c r="BA10" s="32">
        <v>231.25</v>
      </c>
      <c r="BB10" s="41">
        <v>215.71428571428572</v>
      </c>
      <c r="BC10" s="39">
        <v>195</v>
      </c>
      <c r="BD10" s="42">
        <v>219.5411779394845</v>
      </c>
      <c r="BE10" s="43">
        <v>217.05882352941177</v>
      </c>
      <c r="BF10" s="15">
        <v>216.21428571428572</v>
      </c>
      <c r="BG10" s="44">
        <v>222</v>
      </c>
      <c r="BH10" s="50">
        <f t="shared" si="0"/>
        <v>0.90909090909090906</v>
      </c>
      <c r="BI10" s="50">
        <f t="shared" si="1"/>
        <v>2.675916749256686</v>
      </c>
    </row>
    <row r="11" spans="1:61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4">
        <v>200</v>
      </c>
      <c r="AT11" s="31">
        <v>212.91666666666666</v>
      </c>
      <c r="AU11" s="33">
        <v>219.75</v>
      </c>
      <c r="AV11" s="35">
        <v>220.166666666667</v>
      </c>
      <c r="AW11" s="37">
        <v>225.05</v>
      </c>
      <c r="AX11" s="38">
        <v>222.72727272727272</v>
      </c>
      <c r="AY11" s="39">
        <v>204.16666666666666</v>
      </c>
      <c r="AZ11" s="40">
        <v>195</v>
      </c>
      <c r="BA11" s="32">
        <v>209.64</v>
      </c>
      <c r="BB11" s="41">
        <v>208.33333333333334</v>
      </c>
      <c r="BC11" s="39">
        <v>214.61538461538461</v>
      </c>
      <c r="BD11" s="42">
        <v>210</v>
      </c>
      <c r="BE11" s="43">
        <v>209.16666666666666</v>
      </c>
      <c r="BF11" s="15">
        <v>220.45454545454547</v>
      </c>
      <c r="BG11" s="44">
        <v>217.27272727272728</v>
      </c>
      <c r="BH11" s="50">
        <f t="shared" si="0"/>
        <v>-1.1273140965973696</v>
      </c>
      <c r="BI11" s="50">
        <f t="shared" si="1"/>
        <v>-1.4432989690721674</v>
      </c>
    </row>
    <row r="12" spans="1:61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4">
        <v>226</v>
      </c>
      <c r="AT12" s="31">
        <v>227.85714285714286</v>
      </c>
      <c r="AU12" s="33">
        <v>216.25</v>
      </c>
      <c r="AV12" s="35">
        <v>225</v>
      </c>
      <c r="AW12" s="37">
        <v>228.21</v>
      </c>
      <c r="AX12" s="38">
        <v>203.33333333333334</v>
      </c>
      <c r="AY12" s="39">
        <v>224</v>
      </c>
      <c r="AZ12" s="40">
        <v>231.25</v>
      </c>
      <c r="BA12" s="32">
        <v>231.25</v>
      </c>
      <c r="BB12" s="41">
        <v>241.75</v>
      </c>
      <c r="BC12" s="39">
        <v>265</v>
      </c>
      <c r="BD12" s="42">
        <v>258.75</v>
      </c>
      <c r="BE12" s="43">
        <v>266.25</v>
      </c>
      <c r="BF12" s="15">
        <v>251.666666666667</v>
      </c>
      <c r="BG12" s="44">
        <v>246.124898692101</v>
      </c>
      <c r="BH12" s="50">
        <f t="shared" si="0"/>
        <v>13.814982054150752</v>
      </c>
      <c r="BI12" s="50">
        <f t="shared" si="1"/>
        <v>-2.2020270097613213</v>
      </c>
    </row>
    <row r="13" spans="1:61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4">
        <v>235.333333333333</v>
      </c>
      <c r="AT13" s="31">
        <v>243.66666666666666</v>
      </c>
      <c r="AU13" s="33">
        <v>243.66666666666666</v>
      </c>
      <c r="AV13" s="35">
        <v>246.666666666667</v>
      </c>
      <c r="AW13" s="37">
        <v>249.5</v>
      </c>
      <c r="AX13" s="38">
        <v>266.66666666666669</v>
      </c>
      <c r="AY13" s="39">
        <v>266.66666666666669</v>
      </c>
      <c r="AZ13" s="40">
        <v>258.88888888888903</v>
      </c>
      <c r="BA13" s="32">
        <v>271</v>
      </c>
      <c r="BB13" s="41">
        <v>271</v>
      </c>
      <c r="BC13" s="39">
        <v>257.91666666666703</v>
      </c>
      <c r="BD13" s="42">
        <v>255.42857142857142</v>
      </c>
      <c r="BE13" s="43">
        <v>257.36363636363598</v>
      </c>
      <c r="BF13" s="15">
        <v>245</v>
      </c>
      <c r="BG13" s="44">
        <v>255.625</v>
      </c>
      <c r="BH13" s="50">
        <f t="shared" si="0"/>
        <v>4.9076607387140943</v>
      </c>
      <c r="BI13" s="50">
        <f t="shared" si="1"/>
        <v>4.3367346938775508</v>
      </c>
    </row>
    <row r="14" spans="1:61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4">
        <v>230</v>
      </c>
      <c r="AT14" s="31">
        <v>233.529411764706</v>
      </c>
      <c r="AU14" s="33">
        <v>233.666666666667</v>
      </c>
      <c r="AV14" s="35">
        <v>232.833333333333</v>
      </c>
      <c r="AW14" s="37">
        <v>234.11</v>
      </c>
      <c r="AX14" s="38">
        <v>245.27777777777777</v>
      </c>
      <c r="AY14" s="39">
        <v>236.47194444444443</v>
      </c>
      <c r="AZ14" s="40">
        <v>229.42857142857099</v>
      </c>
      <c r="BA14" s="32">
        <v>241.42</v>
      </c>
      <c r="BB14" s="41">
        <v>240.38461538461539</v>
      </c>
      <c r="BC14" s="39">
        <v>241.42857142857142</v>
      </c>
      <c r="BD14" s="42">
        <v>231.07142857142858</v>
      </c>
      <c r="BE14" s="43">
        <v>235</v>
      </c>
      <c r="BF14" s="15">
        <v>231.53846153846155</v>
      </c>
      <c r="BG14" s="44">
        <v>234.375</v>
      </c>
      <c r="BH14" s="50">
        <f t="shared" si="0"/>
        <v>0.30313837375164082</v>
      </c>
      <c r="BI14" s="50">
        <f t="shared" si="1"/>
        <v>1.2250830564784017</v>
      </c>
    </row>
    <row r="15" spans="1:61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4">
        <v>223.88888888888889</v>
      </c>
      <c r="AT15" s="31">
        <v>228.84615384615384</v>
      </c>
      <c r="AU15" s="33">
        <v>233.66666666666666</v>
      </c>
      <c r="AV15" s="35">
        <v>223.07692307692307</v>
      </c>
      <c r="AW15" s="37">
        <v>222.21</v>
      </c>
      <c r="AX15" s="38">
        <v>223.63636363636363</v>
      </c>
      <c r="AY15" s="39">
        <v>223.07692307692307</v>
      </c>
      <c r="AZ15" s="40">
        <v>214.61538461538461</v>
      </c>
      <c r="BA15" s="32">
        <v>217</v>
      </c>
      <c r="BB15" s="41">
        <v>216.92307692307693</v>
      </c>
      <c r="BC15" s="39">
        <v>217.27272727272728</v>
      </c>
      <c r="BD15" s="42">
        <v>214.23076923076923</v>
      </c>
      <c r="BE15" s="43">
        <v>215.38461538461539</v>
      </c>
      <c r="BF15" s="15">
        <v>210.90909090909091</v>
      </c>
      <c r="BG15" s="44">
        <v>213.46153846153845</v>
      </c>
      <c r="BH15" s="50">
        <f t="shared" si="0"/>
        <v>-8.646987819598376</v>
      </c>
      <c r="BI15" s="50">
        <f t="shared" si="1"/>
        <v>1.2102122015915091</v>
      </c>
    </row>
    <row r="16" spans="1:61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4">
        <v>239</v>
      </c>
      <c r="AT16" s="31">
        <v>239.28571428571428</v>
      </c>
      <c r="AU16" s="33">
        <v>235.71428571428572</v>
      </c>
      <c r="AV16" s="35">
        <v>237.857142857143</v>
      </c>
      <c r="AW16" s="37">
        <v>237.9</v>
      </c>
      <c r="AX16" s="38">
        <v>235</v>
      </c>
      <c r="AY16" s="39">
        <v>207.5</v>
      </c>
      <c r="AZ16" s="40">
        <v>212.142857142857</v>
      </c>
      <c r="BA16" s="32">
        <v>230.33</v>
      </c>
      <c r="BB16" s="41">
        <v>224.24592375589341</v>
      </c>
      <c r="BC16" s="39">
        <v>231.42857142857142</v>
      </c>
      <c r="BD16" s="42">
        <v>234.16666666666666</v>
      </c>
      <c r="BE16" s="43">
        <v>230.71428571428572</v>
      </c>
      <c r="BF16" s="15">
        <v>236.66666666666666</v>
      </c>
      <c r="BG16" s="44">
        <v>228.75</v>
      </c>
      <c r="BH16" s="50">
        <f t="shared" si="0"/>
        <v>-2.9545454545454581</v>
      </c>
      <c r="BI16" s="50">
        <f t="shared" si="1"/>
        <v>-3.3450704225352075</v>
      </c>
    </row>
    <row r="17" spans="1:61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4">
        <v>217.083333333333</v>
      </c>
      <c r="AT17" s="31">
        <v>228.07692307692301</v>
      </c>
      <c r="AU17" s="33">
        <v>222.583333333333</v>
      </c>
      <c r="AV17" s="35">
        <v>229</v>
      </c>
      <c r="AW17" s="37">
        <v>230.1</v>
      </c>
      <c r="AX17" s="38">
        <v>226.91666666666666</v>
      </c>
      <c r="AY17" s="39">
        <v>229</v>
      </c>
      <c r="AZ17" s="40">
        <v>225</v>
      </c>
      <c r="BA17" s="32">
        <v>223.1</v>
      </c>
      <c r="BB17" s="41">
        <v>224</v>
      </c>
      <c r="BC17" s="39">
        <v>216.92307692307693</v>
      </c>
      <c r="BD17" s="42">
        <v>233.23076923076923</v>
      </c>
      <c r="BE17" s="43">
        <v>237.30769230769201</v>
      </c>
      <c r="BF17" s="15">
        <v>234.90909090909099</v>
      </c>
      <c r="BG17" s="44">
        <v>223.54545454545453</v>
      </c>
      <c r="BH17" s="50">
        <f t="shared" si="0"/>
        <v>0.43225213573412158</v>
      </c>
      <c r="BI17" s="50">
        <f t="shared" si="1"/>
        <v>-4.8374613003096369</v>
      </c>
    </row>
    <row r="18" spans="1:61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4">
        <v>211.875</v>
      </c>
      <c r="AT18" s="31">
        <v>203.57142857142858</v>
      </c>
      <c r="AU18" s="33">
        <v>205.722222222222</v>
      </c>
      <c r="AV18" s="35">
        <v>203.94736842105263</v>
      </c>
      <c r="AW18" s="37">
        <v>204.4</v>
      </c>
      <c r="AX18" s="38">
        <v>206.65</v>
      </c>
      <c r="AY18" s="39">
        <v>206.1764705882353</v>
      </c>
      <c r="AZ18" s="40">
        <v>204.70588235294119</v>
      </c>
      <c r="BA18" s="32">
        <v>206</v>
      </c>
      <c r="BB18" s="41">
        <v>200.33333333333334</v>
      </c>
      <c r="BC18" s="39">
        <v>211.25</v>
      </c>
      <c r="BD18" s="42">
        <v>218.125</v>
      </c>
      <c r="BE18" s="43">
        <v>215</v>
      </c>
      <c r="BF18" s="15">
        <v>219.9047619047619</v>
      </c>
      <c r="BG18" s="44">
        <v>219.1</v>
      </c>
      <c r="BH18" s="50">
        <f t="shared" si="0"/>
        <v>6.5028355387524748</v>
      </c>
      <c r="BI18" s="50">
        <f t="shared" si="1"/>
        <v>-0.36595928973581587</v>
      </c>
    </row>
    <row r="19" spans="1:61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4">
        <v>219.09090909090901</v>
      </c>
      <c r="AT19" s="31">
        <v>220.29411764705901</v>
      </c>
      <c r="AU19" s="33">
        <v>227.1875</v>
      </c>
      <c r="AV19" s="35">
        <v>230.52631578947401</v>
      </c>
      <c r="AW19" s="37">
        <v>231.21</v>
      </c>
      <c r="AX19" s="38">
        <v>229.31818181818181</v>
      </c>
      <c r="AY19" s="39">
        <v>236.34782608695653</v>
      </c>
      <c r="AZ19" s="40">
        <v>228.5151515151515</v>
      </c>
      <c r="BA19" s="32">
        <v>239.09</v>
      </c>
      <c r="BB19" s="41">
        <v>226</v>
      </c>
      <c r="BC19" s="39">
        <v>236.33333333333334</v>
      </c>
      <c r="BD19" s="42">
        <v>231</v>
      </c>
      <c r="BE19" s="43">
        <v>229.73684210526315</v>
      </c>
      <c r="BF19" s="15">
        <v>224.61538461538461</v>
      </c>
      <c r="BG19" s="44">
        <v>229.6875</v>
      </c>
      <c r="BH19" s="50">
        <f t="shared" si="0"/>
        <v>1.1004126547455295</v>
      </c>
      <c r="BI19" s="50">
        <f t="shared" si="1"/>
        <v>2.2581335616438367</v>
      </c>
    </row>
    <row r="20" spans="1:61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4">
        <v>222.5</v>
      </c>
      <c r="AT20" s="31">
        <v>225</v>
      </c>
      <c r="AU20" s="33">
        <v>225</v>
      </c>
      <c r="AV20" s="35">
        <v>236.666666666667</v>
      </c>
      <c r="AW20" s="37">
        <v>235.54</v>
      </c>
      <c r="AX20" s="38">
        <v>230.55166666666673</v>
      </c>
      <c r="AY20" s="39">
        <v>230.55166666666673</v>
      </c>
      <c r="AZ20" s="40">
        <v>226.666666666667</v>
      </c>
      <c r="BA20" s="32">
        <v>220</v>
      </c>
      <c r="BB20" s="41">
        <v>220</v>
      </c>
      <c r="BC20" s="39">
        <v>220</v>
      </c>
      <c r="BD20" s="42">
        <v>209</v>
      </c>
      <c r="BE20" s="43">
        <v>217.5</v>
      </c>
      <c r="BF20" s="15">
        <v>221.66666666666666</v>
      </c>
      <c r="BG20" s="32">
        <v>224.29703765477819</v>
      </c>
      <c r="BH20" s="50">
        <f t="shared" si="0"/>
        <v>-0.31242770898746941</v>
      </c>
      <c r="BI20" s="50">
        <f t="shared" si="1"/>
        <v>1.1866335284713698</v>
      </c>
    </row>
    <row r="21" spans="1:61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4">
        <v>226.388888888889</v>
      </c>
      <c r="AT21" s="31">
        <v>223.4375</v>
      </c>
      <c r="AU21" s="33">
        <v>224.28571428571399</v>
      </c>
      <c r="AV21" s="35">
        <v>240.5</v>
      </c>
      <c r="AW21" s="37">
        <v>240.9</v>
      </c>
      <c r="AX21" s="38">
        <v>240.90909090909091</v>
      </c>
      <c r="AY21" s="39">
        <v>237</v>
      </c>
      <c r="AZ21" s="40">
        <v>239.66666666666666</v>
      </c>
      <c r="BA21" s="32">
        <v>243.04</v>
      </c>
      <c r="BB21" s="41">
        <v>235.21739130434781</v>
      </c>
      <c r="BC21" s="39">
        <v>241.2962962962963</v>
      </c>
      <c r="BD21" s="42">
        <v>234.04761904761904</v>
      </c>
      <c r="BE21" s="43">
        <v>228.91304347826087</v>
      </c>
      <c r="BF21" s="15">
        <v>230.5</v>
      </c>
      <c r="BG21" s="44">
        <v>228.47826086956522</v>
      </c>
      <c r="BH21" s="50">
        <f t="shared" si="0"/>
        <v>1.8692882857935424</v>
      </c>
      <c r="BI21" s="50">
        <f t="shared" si="1"/>
        <v>-0.87711025181552338</v>
      </c>
    </row>
    <row r="22" spans="1:61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4">
        <v>216.66666666666666</v>
      </c>
      <c r="AT22" s="31">
        <v>216.66666666666666</v>
      </c>
      <c r="AU22" s="33">
        <v>221.11111111111111</v>
      </c>
      <c r="AV22" s="35">
        <v>225.833333333333</v>
      </c>
      <c r="AW22" s="37">
        <v>228.5</v>
      </c>
      <c r="AX22" s="38">
        <v>227.5</v>
      </c>
      <c r="AY22" s="39">
        <v>227.5</v>
      </c>
      <c r="AZ22" s="40">
        <v>227.5</v>
      </c>
      <c r="BA22" s="32">
        <v>227.5</v>
      </c>
      <c r="BB22" s="41">
        <v>233.75</v>
      </c>
      <c r="BC22" s="39">
        <v>227.5</v>
      </c>
      <c r="BD22" s="42">
        <v>212.30769230769232</v>
      </c>
      <c r="BE22" s="43">
        <v>216.66666666666666</v>
      </c>
      <c r="BF22" s="15">
        <v>219</v>
      </c>
      <c r="BG22" s="44">
        <v>221.11111111111111</v>
      </c>
      <c r="BH22" s="50">
        <f t="shared" si="0"/>
        <v>0</v>
      </c>
      <c r="BI22" s="50">
        <f t="shared" si="1"/>
        <v>0.96397767630644493</v>
      </c>
    </row>
    <row r="23" spans="1:61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4">
        <v>219.230769230769</v>
      </c>
      <c r="AT23" s="31">
        <v>232.5</v>
      </c>
      <c r="AU23" s="33">
        <v>239.54545454545453</v>
      </c>
      <c r="AV23" s="35">
        <v>231.78571428571428</v>
      </c>
      <c r="AW23" s="37">
        <v>232.22</v>
      </c>
      <c r="AX23" s="38">
        <v>232.5</v>
      </c>
      <c r="AY23" s="39">
        <v>232.5</v>
      </c>
      <c r="AZ23" s="40">
        <v>232.5</v>
      </c>
      <c r="BA23" s="32">
        <v>232.5</v>
      </c>
      <c r="BB23" s="41">
        <v>212.58333333333334</v>
      </c>
      <c r="BC23" s="39">
        <v>232.5</v>
      </c>
      <c r="BD23" s="42">
        <v>226.83363575081248</v>
      </c>
      <c r="BE23" s="43">
        <v>239.23076923076923</v>
      </c>
      <c r="BF23" s="15">
        <v>237.142857142857</v>
      </c>
      <c r="BG23" s="44">
        <v>239.54545454545453</v>
      </c>
      <c r="BH23" s="50">
        <f t="shared" si="0"/>
        <v>0</v>
      </c>
      <c r="BI23" s="50">
        <f t="shared" si="1"/>
        <v>1.0131434830230579</v>
      </c>
    </row>
    <row r="24" spans="1:61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4">
        <v>210</v>
      </c>
      <c r="AT24" s="31">
        <v>220</v>
      </c>
      <c r="AU24" s="33">
        <v>225.76923076923077</v>
      </c>
      <c r="AV24" s="35">
        <v>224.70588235294119</v>
      </c>
      <c r="AW24" s="37">
        <v>226.1</v>
      </c>
      <c r="AX24" s="38">
        <v>224.14377828054299</v>
      </c>
      <c r="AY24" s="39">
        <v>235.38461538461539</v>
      </c>
      <c r="AZ24" s="40">
        <v>235.38461538461539</v>
      </c>
      <c r="BA24" s="32">
        <v>231.63766968325794</v>
      </c>
      <c r="BB24" s="41">
        <v>226.38461538461539</v>
      </c>
      <c r="BC24" s="39">
        <v>225.88201912677189</v>
      </c>
      <c r="BD24" s="42">
        <v>221.11111111111111</v>
      </c>
      <c r="BE24" s="43">
        <v>230</v>
      </c>
      <c r="BF24" s="15">
        <v>238.07692307692307</v>
      </c>
      <c r="BG24" s="44">
        <v>225.76923076923077</v>
      </c>
      <c r="BH24" s="50">
        <f t="shared" si="0"/>
        <v>0</v>
      </c>
      <c r="BI24" s="50">
        <f t="shared" si="1"/>
        <v>-5.1696284329563751</v>
      </c>
    </row>
    <row r="25" spans="1:61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4">
        <v>233.5</v>
      </c>
      <c r="AT25" s="31">
        <v>233.5</v>
      </c>
      <c r="AU25" s="33">
        <v>211.5</v>
      </c>
      <c r="AV25" s="35">
        <v>222</v>
      </c>
      <c r="AW25" s="37">
        <v>221.65</v>
      </c>
      <c r="AX25" s="38">
        <v>233.57142857142858</v>
      </c>
      <c r="AY25" s="39">
        <v>233.57142857142858</v>
      </c>
      <c r="AZ25" s="40">
        <v>233.57142857142858</v>
      </c>
      <c r="BA25" s="32">
        <v>233.57</v>
      </c>
      <c r="BB25" s="41">
        <v>228.63636363636363</v>
      </c>
      <c r="BC25" s="39">
        <v>233.57142857142858</v>
      </c>
      <c r="BD25" s="42">
        <v>221.66666666666666</v>
      </c>
      <c r="BE25" s="43">
        <v>233.5</v>
      </c>
      <c r="BF25" s="43">
        <v>233.5</v>
      </c>
      <c r="BG25" s="44">
        <v>211.5</v>
      </c>
      <c r="BH25" s="50">
        <f t="shared" si="0"/>
        <v>0</v>
      </c>
      <c r="BI25" s="50">
        <f t="shared" si="1"/>
        <v>-9.4218415417558887</v>
      </c>
    </row>
    <row r="26" spans="1:61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4">
        <v>232.77777777777777</v>
      </c>
      <c r="AT26" s="31">
        <v>231.11111111111111</v>
      </c>
      <c r="AU26" s="33">
        <v>225.71428571428601</v>
      </c>
      <c r="AV26" s="35">
        <v>227.5</v>
      </c>
      <c r="AW26" s="37">
        <v>230.2</v>
      </c>
      <c r="AX26" s="38">
        <v>231.11111111111111</v>
      </c>
      <c r="AY26" s="39">
        <v>231.11111111111111</v>
      </c>
      <c r="AZ26" s="40">
        <v>231.11111111111111</v>
      </c>
      <c r="BA26" s="32">
        <v>225</v>
      </c>
      <c r="BB26" s="41">
        <v>239.5</v>
      </c>
      <c r="BC26" s="39">
        <v>225</v>
      </c>
      <c r="BD26" s="42">
        <v>227.5</v>
      </c>
      <c r="BE26" s="43">
        <v>232.77777777777777</v>
      </c>
      <c r="BF26" s="15">
        <v>240.75</v>
      </c>
      <c r="BG26" s="44">
        <v>230.55382637862041</v>
      </c>
      <c r="BH26" s="50">
        <f t="shared" si="0"/>
        <v>2.1441002943253675</v>
      </c>
      <c r="BI26" s="50">
        <f t="shared" si="1"/>
        <v>-4.2351707669281771</v>
      </c>
    </row>
    <row r="27" spans="1:61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4">
        <v>215.555555555556</v>
      </c>
      <c r="AT27" s="31">
        <v>216.666666666667</v>
      </c>
      <c r="AU27" s="33">
        <v>217.5</v>
      </c>
      <c r="AV27" s="35">
        <v>220.333333333333</v>
      </c>
      <c r="AW27" s="37">
        <v>220.95</v>
      </c>
      <c r="AX27" s="38">
        <v>232.5</v>
      </c>
      <c r="AY27" s="39">
        <v>205.75</v>
      </c>
      <c r="AZ27" s="40">
        <v>218.57142857142901</v>
      </c>
      <c r="BA27" s="32">
        <v>228.57</v>
      </c>
      <c r="BB27" s="41">
        <v>228.57142857142858</v>
      </c>
      <c r="BC27" s="39">
        <v>237.14285714285714</v>
      </c>
      <c r="BD27" s="42">
        <v>229.375</v>
      </c>
      <c r="BE27" s="43">
        <v>227.5</v>
      </c>
      <c r="BF27" s="15">
        <v>232.14285714285714</v>
      </c>
      <c r="BG27" s="44">
        <v>217.5</v>
      </c>
      <c r="BH27" s="50">
        <f t="shared" si="0"/>
        <v>0</v>
      </c>
      <c r="BI27" s="50">
        <f t="shared" si="1"/>
        <v>-6.3076923076923057</v>
      </c>
    </row>
    <row r="28" spans="1:61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4">
        <v>231</v>
      </c>
      <c r="AT28" s="31">
        <v>249</v>
      </c>
      <c r="AU28" s="33">
        <v>235</v>
      </c>
      <c r="AV28" s="35">
        <v>234</v>
      </c>
      <c r="AW28" s="37">
        <v>235.6</v>
      </c>
      <c r="AX28" s="38">
        <v>228</v>
      </c>
      <c r="AY28" s="39">
        <v>238</v>
      </c>
      <c r="AZ28" s="40">
        <v>243</v>
      </c>
      <c r="BA28" s="32">
        <v>243</v>
      </c>
      <c r="BB28" s="41">
        <v>243</v>
      </c>
      <c r="BC28" s="39">
        <v>228</v>
      </c>
      <c r="BD28" s="42">
        <v>241.66666666666666</v>
      </c>
      <c r="BE28" s="43">
        <v>235</v>
      </c>
      <c r="BF28" s="15">
        <v>239.25</v>
      </c>
      <c r="BG28" s="44">
        <v>235</v>
      </c>
      <c r="BH28" s="50">
        <f t="shared" si="0"/>
        <v>0</v>
      </c>
      <c r="BI28" s="50">
        <f t="shared" si="1"/>
        <v>-1.7763845350052248</v>
      </c>
    </row>
    <row r="29" spans="1:61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4">
        <v>223.42105263157896</v>
      </c>
      <c r="AT29" s="31">
        <v>230.789473684211</v>
      </c>
      <c r="AU29" s="33">
        <v>233.05555555555554</v>
      </c>
      <c r="AV29" s="35">
        <v>233.63636363636363</v>
      </c>
      <c r="AW29" s="37">
        <v>238.24</v>
      </c>
      <c r="AX29" s="38">
        <v>233.93034821903254</v>
      </c>
      <c r="AY29" s="39">
        <v>221.05263157894737</v>
      </c>
      <c r="AZ29" s="40">
        <v>223.05882352941177</v>
      </c>
      <c r="BA29" s="32">
        <v>219.62</v>
      </c>
      <c r="BB29" s="41">
        <v>220.78947368421052</v>
      </c>
      <c r="BC29" s="39">
        <v>222.40740740740742</v>
      </c>
      <c r="BD29" s="42">
        <v>230.27777777777777</v>
      </c>
      <c r="BE29" s="43">
        <v>239.47368421052599</v>
      </c>
      <c r="BF29" s="15">
        <v>227.857142857143</v>
      </c>
      <c r="BG29" s="44">
        <v>225</v>
      </c>
      <c r="BH29" s="50">
        <f t="shared" si="0"/>
        <v>-3.4564958283670983</v>
      </c>
      <c r="BI29" s="50">
        <f t="shared" si="1"/>
        <v>-1.2539184952978688</v>
      </c>
    </row>
    <row r="30" spans="1:61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4">
        <v>211.66666666666666</v>
      </c>
      <c r="AT30" s="31">
        <v>213.125</v>
      </c>
      <c r="AU30" s="33">
        <v>217.25</v>
      </c>
      <c r="AV30" s="35">
        <v>218.5</v>
      </c>
      <c r="AW30" s="37">
        <v>219.21</v>
      </c>
      <c r="AX30" s="38">
        <v>206.92857142857099</v>
      </c>
      <c r="AY30" s="39">
        <v>196.90909090909091</v>
      </c>
      <c r="AZ30" s="40">
        <v>206.6</v>
      </c>
      <c r="BA30" s="32">
        <v>225.6</v>
      </c>
      <c r="BB30" s="41">
        <v>252.6</v>
      </c>
      <c r="BC30" s="39">
        <v>225.69230769230799</v>
      </c>
      <c r="BD30" s="42">
        <v>214.142857142857</v>
      </c>
      <c r="BE30" s="43">
        <v>217.35204115329111</v>
      </c>
      <c r="BF30" s="15">
        <v>231</v>
      </c>
      <c r="BG30" s="44">
        <v>218.91291579550204</v>
      </c>
      <c r="BH30" s="50">
        <f t="shared" si="0"/>
        <v>0.76543880115168916</v>
      </c>
      <c r="BI30" s="50">
        <f t="shared" si="1"/>
        <v>-5.2325039846311494</v>
      </c>
    </row>
    <row r="31" spans="1:61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4">
        <v>211.666666666667</v>
      </c>
      <c r="AT31" s="31">
        <v>218</v>
      </c>
      <c r="AU31" s="33">
        <v>221.42857142857142</v>
      </c>
      <c r="AV31" s="35">
        <v>241.875</v>
      </c>
      <c r="AW31" s="37">
        <v>241.9</v>
      </c>
      <c r="AX31" s="38">
        <v>220.625</v>
      </c>
      <c r="AY31" s="39">
        <v>231.66666666666666</v>
      </c>
      <c r="AZ31" s="40">
        <v>243.75</v>
      </c>
      <c r="BA31" s="32">
        <v>257.14</v>
      </c>
      <c r="BB31" s="41">
        <v>253.75</v>
      </c>
      <c r="BC31" s="39">
        <v>230</v>
      </c>
      <c r="BD31" s="42">
        <v>221.25</v>
      </c>
      <c r="BE31" s="43">
        <v>221.42857142857142</v>
      </c>
      <c r="BF31" s="15">
        <v>228.57142857142858</v>
      </c>
      <c r="BG31" s="44">
        <v>221.42857142857142</v>
      </c>
      <c r="BH31" s="50">
        <f t="shared" si="0"/>
        <v>0</v>
      </c>
      <c r="BI31" s="50">
        <f t="shared" si="1"/>
        <v>-3.1250000000000102</v>
      </c>
    </row>
    <row r="32" spans="1:61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4">
        <v>214.78571428571399</v>
      </c>
      <c r="AT32" s="31">
        <v>222.46666666666667</v>
      </c>
      <c r="AU32" s="33">
        <v>221.4375</v>
      </c>
      <c r="AV32" s="35">
        <v>225.83333333333334</v>
      </c>
      <c r="AW32" s="37">
        <v>226.45</v>
      </c>
      <c r="AX32" s="38">
        <v>215.3125</v>
      </c>
      <c r="AY32" s="39">
        <v>217</v>
      </c>
      <c r="AZ32" s="40">
        <v>216.28571428571428</v>
      </c>
      <c r="BA32" s="32">
        <v>226.07</v>
      </c>
      <c r="BB32" s="41">
        <v>225.0625</v>
      </c>
      <c r="BC32" s="39">
        <v>223.88888888888889</v>
      </c>
      <c r="BD32" s="42">
        <v>233.72727272727272</v>
      </c>
      <c r="BE32" s="43">
        <v>216.35714285714286</v>
      </c>
      <c r="BF32" s="15">
        <v>218</v>
      </c>
      <c r="BG32" s="44">
        <v>222.66666666666666</v>
      </c>
      <c r="BH32" s="50">
        <f t="shared" si="0"/>
        <v>0.55508514441621548</v>
      </c>
      <c r="BI32" s="50">
        <f t="shared" si="1"/>
        <v>2.1406727828746135</v>
      </c>
    </row>
    <row r="33" spans="1:61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4">
        <v>228.75</v>
      </c>
      <c r="AT33" s="31">
        <v>224.375</v>
      </c>
      <c r="AU33" s="33">
        <v>233</v>
      </c>
      <c r="AV33" s="35">
        <v>234.5</v>
      </c>
      <c r="AW33" s="34">
        <v>235.11</v>
      </c>
      <c r="AX33" s="38">
        <v>227.5</v>
      </c>
      <c r="AY33" s="39">
        <v>232.69230769230768</v>
      </c>
      <c r="AZ33" s="40">
        <v>225</v>
      </c>
      <c r="BA33" s="32">
        <v>230.38</v>
      </c>
      <c r="BB33" s="41">
        <v>224.16666666666666</v>
      </c>
      <c r="BC33" s="39">
        <v>221.78571428571428</v>
      </c>
      <c r="BD33" s="42">
        <v>218.63636363636363</v>
      </c>
      <c r="BE33" s="43">
        <v>239.23076923076923</v>
      </c>
      <c r="BF33" s="15">
        <v>230</v>
      </c>
      <c r="BG33" s="44">
        <v>230</v>
      </c>
      <c r="BH33" s="50">
        <f t="shared" si="0"/>
        <v>-1.2875536480686696</v>
      </c>
      <c r="BI33" s="50">
        <f t="shared" si="1"/>
        <v>0</v>
      </c>
    </row>
    <row r="34" spans="1:61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4">
        <v>225</v>
      </c>
      <c r="AT34" s="31">
        <v>230.625</v>
      </c>
      <c r="AU34" s="33">
        <v>237.142857142857</v>
      </c>
      <c r="AV34" s="35">
        <v>240.27777777777777</v>
      </c>
      <c r="AW34" s="34">
        <v>245.55</v>
      </c>
      <c r="AX34" s="38">
        <v>230.29411764705881</v>
      </c>
      <c r="AY34" s="39">
        <v>231</v>
      </c>
      <c r="AZ34" s="40">
        <v>237.69230769230768</v>
      </c>
      <c r="BA34" s="32">
        <v>226.9</v>
      </c>
      <c r="BB34" s="41">
        <v>232.08333333333334</v>
      </c>
      <c r="BC34" s="39">
        <v>231.66666666666666</v>
      </c>
      <c r="BD34" s="42">
        <v>221.42857142857142</v>
      </c>
      <c r="BE34" s="43">
        <v>227.5</v>
      </c>
      <c r="BF34" s="15">
        <v>229.64285714285714</v>
      </c>
      <c r="BG34" s="44">
        <v>233.63636363636363</v>
      </c>
      <c r="BH34" s="50">
        <f t="shared" si="0"/>
        <v>-1.4786418400875669</v>
      </c>
      <c r="BI34" s="50">
        <f t="shared" si="1"/>
        <v>1.739007493284318</v>
      </c>
    </row>
    <row r="35" spans="1:61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4">
        <v>226.5</v>
      </c>
      <c r="AT35" s="31">
        <v>232.14285714285714</v>
      </c>
      <c r="AU35" s="33">
        <v>231.75</v>
      </c>
      <c r="AV35" s="35">
        <v>228.8235294117647</v>
      </c>
      <c r="AW35" s="37">
        <v>229.78</v>
      </c>
      <c r="AX35" s="38">
        <v>228.8095238095238</v>
      </c>
      <c r="AY35" s="39">
        <v>226.66666666666666</v>
      </c>
      <c r="AZ35" s="40">
        <v>227.10526315789474</v>
      </c>
      <c r="BA35" s="32">
        <v>221</v>
      </c>
      <c r="BB35" s="41">
        <v>223.8</v>
      </c>
      <c r="BC35" s="39">
        <v>215.7391304347826</v>
      </c>
      <c r="BD35" s="42">
        <v>222</v>
      </c>
      <c r="BE35" s="43">
        <v>220</v>
      </c>
      <c r="BF35" s="15">
        <v>230.5</v>
      </c>
      <c r="BG35" s="44">
        <v>223.40909090909091</v>
      </c>
      <c r="BH35" s="50">
        <f t="shared" si="0"/>
        <v>-3.5990977738550569</v>
      </c>
      <c r="BI35" s="50">
        <f t="shared" si="1"/>
        <v>-3.0763163084204308</v>
      </c>
    </row>
    <row r="36" spans="1:61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4">
        <v>209</v>
      </c>
      <c r="AT36" s="31">
        <v>219.33333333333334</v>
      </c>
      <c r="AU36" s="33">
        <v>207.5</v>
      </c>
      <c r="AV36" s="35">
        <v>217</v>
      </c>
      <c r="AW36" s="37">
        <v>219.11</v>
      </c>
      <c r="AX36" s="38">
        <v>217.5</v>
      </c>
      <c r="AY36" s="39">
        <v>183.33333333333334</v>
      </c>
      <c r="AZ36" s="40">
        <v>202</v>
      </c>
      <c r="BA36" s="32">
        <v>220</v>
      </c>
      <c r="BB36" s="41">
        <v>229</v>
      </c>
      <c r="BC36" s="39">
        <v>218</v>
      </c>
      <c r="BD36" s="42">
        <v>225</v>
      </c>
      <c r="BE36" s="43">
        <v>237.5</v>
      </c>
      <c r="BF36" s="15">
        <v>230</v>
      </c>
      <c r="BG36" s="44">
        <v>207.5</v>
      </c>
      <c r="BH36" s="50">
        <f t="shared" si="0"/>
        <v>0</v>
      </c>
      <c r="BI36" s="50">
        <f t="shared" si="1"/>
        <v>-9.7826086956521738</v>
      </c>
    </row>
    <row r="37" spans="1:61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4">
        <v>219.70588235294119</v>
      </c>
      <c r="AT37" s="31">
        <v>201.85714285714286</v>
      </c>
      <c r="AU37" s="33">
        <v>211.1764705882353</v>
      </c>
      <c r="AV37" s="35">
        <v>218</v>
      </c>
      <c r="AW37" s="37">
        <v>218</v>
      </c>
      <c r="AX37" s="38">
        <v>212.5625</v>
      </c>
      <c r="AY37" s="39">
        <v>218</v>
      </c>
      <c r="AZ37" s="40">
        <v>204.0625</v>
      </c>
      <c r="BA37" s="32">
        <v>214.28</v>
      </c>
      <c r="BB37" s="41">
        <v>208</v>
      </c>
      <c r="BC37" s="39">
        <v>214.44444444444446</v>
      </c>
      <c r="BD37" s="42">
        <v>208.8125</v>
      </c>
      <c r="BE37" s="43">
        <v>203.8125</v>
      </c>
      <c r="BF37" s="15">
        <v>205.3125</v>
      </c>
      <c r="BG37" s="44">
        <v>201.82142857142858</v>
      </c>
      <c r="BH37" s="50">
        <f t="shared" si="0"/>
        <v>-4.4299641862315937</v>
      </c>
      <c r="BI37" s="50">
        <f t="shared" si="1"/>
        <v>-1.7003696455751192</v>
      </c>
    </row>
    <row r="38" spans="1:61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4">
        <v>236</v>
      </c>
      <c r="AT38" s="31">
        <v>236</v>
      </c>
      <c r="AU38" s="33">
        <v>233.125</v>
      </c>
      <c r="AV38" s="35">
        <v>230</v>
      </c>
      <c r="AW38" s="37">
        <v>231.55</v>
      </c>
      <c r="AX38" s="38">
        <v>235.71428571428572</v>
      </c>
      <c r="AY38" s="39">
        <v>235.71428571428572</v>
      </c>
      <c r="AZ38" s="40">
        <v>235.71428571428572</v>
      </c>
      <c r="BA38" s="32">
        <v>235.71</v>
      </c>
      <c r="BB38" s="41">
        <v>232.875</v>
      </c>
      <c r="BC38" s="39">
        <v>235.71428571428572</v>
      </c>
      <c r="BD38" s="42">
        <v>236.25</v>
      </c>
      <c r="BE38" s="43">
        <v>236</v>
      </c>
      <c r="BF38" s="15">
        <v>235</v>
      </c>
      <c r="BG38" s="44">
        <v>234.43896953350904</v>
      </c>
      <c r="BH38" s="50">
        <f t="shared" si="0"/>
        <v>0.56363304386446667</v>
      </c>
      <c r="BI38" s="50">
        <f t="shared" si="1"/>
        <v>-0.23873636871955831</v>
      </c>
    </row>
    <row r="39" spans="1:61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4">
        <v>227.5</v>
      </c>
      <c r="AT39" s="31">
        <v>226</v>
      </c>
      <c r="AU39" s="33">
        <v>236.25</v>
      </c>
      <c r="AV39" s="35">
        <v>237.142857142857</v>
      </c>
      <c r="AW39" s="37">
        <v>238.24</v>
      </c>
      <c r="AX39" s="38">
        <v>227.14285714285714</v>
      </c>
      <c r="AY39" s="39">
        <v>250</v>
      </c>
      <c r="AZ39" s="40">
        <v>233.75</v>
      </c>
      <c r="BA39" s="32">
        <v>250.75</v>
      </c>
      <c r="BB39" s="41">
        <v>234.375</v>
      </c>
      <c r="BC39" s="39">
        <v>212</v>
      </c>
      <c r="BD39" s="42">
        <v>224.04274254219101</v>
      </c>
      <c r="BE39" s="43">
        <v>246.66666666666666</v>
      </c>
      <c r="BF39" s="15">
        <v>254.28571428571428</v>
      </c>
      <c r="BG39" s="44">
        <v>252.85714285714286</v>
      </c>
      <c r="BH39" s="50">
        <f t="shared" si="0"/>
        <v>7.0294784580498888</v>
      </c>
      <c r="BI39" s="50">
        <f t="shared" si="1"/>
        <v>-0.56179775280898403</v>
      </c>
    </row>
    <row r="40" spans="1:61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4">
        <v>215</v>
      </c>
      <c r="AT40" s="31">
        <v>225</v>
      </c>
      <c r="AU40" s="33">
        <v>235</v>
      </c>
      <c r="AV40" s="35">
        <v>239</v>
      </c>
      <c r="AW40" s="37">
        <v>239.22</v>
      </c>
      <c r="AX40" s="38">
        <v>227.6</v>
      </c>
      <c r="AY40" s="39">
        <v>207.6</v>
      </c>
      <c r="AZ40" s="40">
        <v>214</v>
      </c>
      <c r="BA40" s="32">
        <v>205</v>
      </c>
      <c r="BB40" s="41">
        <v>216.5</v>
      </c>
      <c r="BC40" s="39">
        <v>210.625</v>
      </c>
      <c r="BD40" s="42">
        <v>220.49808005545708</v>
      </c>
      <c r="BE40" s="43">
        <v>235</v>
      </c>
      <c r="BF40" s="15">
        <v>230</v>
      </c>
      <c r="BG40" s="44">
        <v>220</v>
      </c>
      <c r="BH40" s="50">
        <f t="shared" si="0"/>
        <v>-6.3829787234042552</v>
      </c>
      <c r="BI40" s="50">
        <f t="shared" si="1"/>
        <v>-4.3478260869565215</v>
      </c>
    </row>
    <row r="41" spans="1:61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4">
        <v>210</v>
      </c>
      <c r="AT41" s="31">
        <v>218.333333333333</v>
      </c>
      <c r="AU41" s="33">
        <v>227.27272727272728</v>
      </c>
      <c r="AV41" s="35">
        <v>224.4</v>
      </c>
      <c r="AW41" s="37">
        <v>225</v>
      </c>
      <c r="AX41" s="38">
        <v>223.75151515151506</v>
      </c>
      <c r="AY41" s="39">
        <v>210</v>
      </c>
      <c r="AZ41" s="40">
        <v>210</v>
      </c>
      <c r="BA41" s="32">
        <v>214.58383838383835</v>
      </c>
      <c r="BB41" s="41">
        <v>213.63636363636363</v>
      </c>
      <c r="BC41" s="39">
        <v>215.54620806945309</v>
      </c>
      <c r="BD41" s="42">
        <v>210.71428571428601</v>
      </c>
      <c r="BE41" s="43">
        <v>230</v>
      </c>
      <c r="BF41" s="15">
        <v>220.916666666667</v>
      </c>
      <c r="BG41" s="44">
        <v>227.27272727272728</v>
      </c>
      <c r="BH41" s="50">
        <f t="shared" si="0"/>
        <v>0</v>
      </c>
      <c r="BI41" s="50">
        <f t="shared" si="1"/>
        <v>2.8771304139088372</v>
      </c>
    </row>
    <row r="42" spans="1:61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R42" si="15">AVERAGE(AQ5:AQ41)</f>
        <v>219.32704458447492</v>
      </c>
      <c r="AR42" s="9">
        <f t="shared" si="15"/>
        <v>219.54182571346936</v>
      </c>
      <c r="AS42" s="9">
        <f t="shared" ref="AS42:AU42" si="16">AVERAGE(AS5:AS41)</f>
        <v>221.56382081285327</v>
      </c>
      <c r="AT42" s="9">
        <f t="shared" si="16"/>
        <v>225.08624725842216</v>
      </c>
      <c r="AU42" s="9">
        <f t="shared" si="16"/>
        <v>225.6053194509077</v>
      </c>
      <c r="AV42" s="9">
        <f t="shared" ref="AV42:AX42" si="17">AVERAGE(AV5:AV41)</f>
        <v>229.16010601002864</v>
      </c>
      <c r="AW42" s="9">
        <f t="shared" si="17"/>
        <v>230.67054054054049</v>
      </c>
      <c r="AX42" s="9">
        <f t="shared" si="17"/>
        <v>228.01647452102554</v>
      </c>
      <c r="AY42" s="9">
        <f t="shared" ref="AY42:AZ42" si="18">AVERAGE(AY5:AY41)</f>
        <v>224.68703791446254</v>
      </c>
      <c r="AZ42" s="9">
        <f t="shared" si="18"/>
        <v>224.96116725191806</v>
      </c>
      <c r="BA42" s="9">
        <f t="shared" ref="BA42:BB42" si="19">AVERAGE(BA5:BA41)</f>
        <v>229.07598670451605</v>
      </c>
      <c r="BB42" s="9">
        <f t="shared" si="19"/>
        <v>227.92251574584688</v>
      </c>
      <c r="BC42" s="9">
        <f t="shared" ref="BC42:BD42" si="20">AVERAGE(BC5:BC41)</f>
        <v>226.1900682397615</v>
      </c>
      <c r="BD42" s="9">
        <f t="shared" si="20"/>
        <v>225.07836994176486</v>
      </c>
      <c r="BE42" s="9">
        <f t="shared" ref="BE42:BF42" si="21">AVERAGE(BE5:BE41)</f>
        <v>229.80901540711858</v>
      </c>
      <c r="BF42" s="9">
        <f t="shared" si="21"/>
        <v>229.78181371931379</v>
      </c>
      <c r="BG42" s="9">
        <f t="shared" ref="BG42" si="22">AVERAGE(BG5:BG41)</f>
        <v>226.24706385417252</v>
      </c>
      <c r="BH42" s="50">
        <f t="shared" si="0"/>
        <v>0.28445446447217687</v>
      </c>
      <c r="BI42" s="50">
        <f t="shared" si="1"/>
        <v>-1.538307060914351</v>
      </c>
    </row>
    <row r="43" spans="1:61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23">E42/D42*100-100</f>
        <v>4.1031303754704282</v>
      </c>
      <c r="F43" s="9">
        <f t="shared" si="23"/>
        <v>1.0249217719389208</v>
      </c>
      <c r="G43" s="9">
        <f t="shared" si="23"/>
        <v>-0.60255463081912808</v>
      </c>
      <c r="H43" s="9">
        <f t="shared" si="23"/>
        <v>7.2216487759870489</v>
      </c>
      <c r="I43" s="9">
        <f t="shared" ref="I43" si="24">I42/H42*100-100</f>
        <v>0.67037993955159436</v>
      </c>
      <c r="J43" s="9">
        <f>J42/I42*100-100</f>
        <v>-2.4165419909857917</v>
      </c>
      <c r="K43" s="9">
        <f t="shared" ref="K43" si="25">K42/J42*100-100</f>
        <v>-7.7994576038893655</v>
      </c>
      <c r="L43" s="9">
        <f t="shared" ref="L43" si="26">L42/K42*100-100</f>
        <v>-1.0758062255718528</v>
      </c>
      <c r="M43" s="9">
        <f t="shared" ref="M43" si="27">M42/L42*100-100</f>
        <v>4.0760379149903088</v>
      </c>
      <c r="N43" s="9">
        <f t="shared" ref="N43" si="28">N42/M42*100-100</f>
        <v>-2.1983002774388609</v>
      </c>
      <c r="O43" s="9">
        <f t="shared" ref="O43" si="29">O42/N42*100-100</f>
        <v>23.253048673309905</v>
      </c>
      <c r="P43" s="9">
        <f t="shared" ref="P43" si="30">P42/O42*100-100</f>
        <v>12.614077712555073</v>
      </c>
      <c r="Q43" s="9">
        <f t="shared" ref="Q43" si="31">Q42/P42*100-100</f>
        <v>-4.8511010091539646</v>
      </c>
      <c r="R43" s="9">
        <f t="shared" ref="R43" si="32">R42/Q42*100-100</f>
        <v>-1.9504597551869978</v>
      </c>
      <c r="S43" s="9">
        <f t="shared" ref="S43:U43" si="33">S42/R42*100-100</f>
        <v>-2.8229494912888669</v>
      </c>
      <c r="T43" s="9">
        <f t="shared" si="33"/>
        <v>4.4947843156112555</v>
      </c>
      <c r="U43" s="9">
        <f t="shared" si="33"/>
        <v>0.29684373645757489</v>
      </c>
      <c r="V43" s="9">
        <f t="shared" ref="V43" si="34">V42/U42*100-100</f>
        <v>15.767937415338167</v>
      </c>
      <c r="W43" s="9">
        <f t="shared" ref="W43:AQ43" si="35">W42/V42*100-100</f>
        <v>9.7626245702138021</v>
      </c>
      <c r="X43" s="9">
        <f t="shared" si="35"/>
        <v>-5.9443417580118592</v>
      </c>
      <c r="Y43" s="9">
        <f t="shared" si="35"/>
        <v>-2.2624290635974376</v>
      </c>
      <c r="Z43" s="9">
        <f t="shared" si="35"/>
        <v>-5.6491698059628419</v>
      </c>
      <c r="AA43" s="9">
        <f t="shared" si="35"/>
        <v>-2.7172083189478116</v>
      </c>
      <c r="AB43" s="9">
        <f t="shared" si="35"/>
        <v>-6.0808105072686658</v>
      </c>
      <c r="AC43" s="9">
        <f t="shared" si="35"/>
        <v>-0.70318642602846637</v>
      </c>
      <c r="AD43" s="9">
        <f t="shared" si="35"/>
        <v>-5.827122207081743</v>
      </c>
      <c r="AE43" s="9">
        <f t="shared" si="35"/>
        <v>9.2837419408763822</v>
      </c>
      <c r="AF43" s="9">
        <f t="shared" si="35"/>
        <v>-1.3327635660286319</v>
      </c>
      <c r="AG43" s="9">
        <f t="shared" si="35"/>
        <v>3.6728594461543196</v>
      </c>
      <c r="AH43" s="9">
        <f t="shared" si="35"/>
        <v>3.5035804799939569</v>
      </c>
      <c r="AI43" s="9">
        <f t="shared" si="35"/>
        <v>-1.8397295640868521</v>
      </c>
      <c r="AJ43" s="9">
        <f t="shared" si="35"/>
        <v>-1.6548006939177355</v>
      </c>
      <c r="AK43" s="9">
        <f t="shared" si="35"/>
        <v>-1.0022225494315506</v>
      </c>
      <c r="AL43" s="9">
        <f t="shared" si="35"/>
        <v>0.64716068534322346</v>
      </c>
      <c r="AM43" s="9">
        <f t="shared" si="35"/>
        <v>-0.3371119136877212</v>
      </c>
      <c r="AN43" s="9">
        <f t="shared" si="35"/>
        <v>-0.31723143425337241</v>
      </c>
      <c r="AO43" s="9">
        <f t="shared" si="35"/>
        <v>1.7917341769652353</v>
      </c>
      <c r="AP43" s="9">
        <f t="shared" si="35"/>
        <v>1.7571657271875409</v>
      </c>
      <c r="AQ43" s="9">
        <f t="shared" si="35"/>
        <v>3.6323214286298366</v>
      </c>
      <c r="AR43" s="9">
        <f t="shared" ref="AR43" si="36">AR42/AQ42*100-100</f>
        <v>9.7927334680207423E-2</v>
      </c>
      <c r="AS43" s="9">
        <f t="shared" ref="AS43" si="37">AS42/AR42*100-100</f>
        <v>0.92100677983013668</v>
      </c>
      <c r="AT43" s="9">
        <f t="shared" ref="AT43" si="38">AT42/AS42*100-100</f>
        <v>1.5898021764772352</v>
      </c>
      <c r="AU43" s="9">
        <f t="shared" ref="AU43:AY43" si="39">AU42/AT42*100-100</f>
        <v>0.23061035438989563</v>
      </c>
      <c r="AV43" s="9">
        <f t="shared" si="39"/>
        <v>1.5756661091914026</v>
      </c>
      <c r="AW43" s="9">
        <f t="shared" si="39"/>
        <v>0.65911757365209667</v>
      </c>
      <c r="AX43" s="9">
        <f t="shared" si="39"/>
        <v>-1.1505873326067331</v>
      </c>
      <c r="AY43" s="9">
        <f t="shared" si="39"/>
        <v>-1.4601737061134941</v>
      </c>
      <c r="AZ43" s="9">
        <f t="shared" ref="AZ43:BD43" si="40">AZ42/AY42*100-100</f>
        <v>0.1220049629920652</v>
      </c>
      <c r="BA43" s="9">
        <f t="shared" si="40"/>
        <v>1.8291243341523398</v>
      </c>
      <c r="BB43" s="9">
        <f t="shared" si="40"/>
        <v>-0.50353202675800901</v>
      </c>
      <c r="BC43" s="9">
        <f t="shared" si="40"/>
        <v>-0.760103713499376</v>
      </c>
      <c r="BD43" s="9">
        <f t="shared" si="40"/>
        <v>-0.49148855502278366</v>
      </c>
      <c r="BE43" s="9">
        <f>BE42/BD42*100-100</f>
        <v>2.1017770239662354</v>
      </c>
      <c r="BF43" s="9">
        <f>BF42/BE42*100-100</f>
        <v>-1.1836649557281476E-2</v>
      </c>
      <c r="BG43" s="9">
        <f>BG42/BF42*100-100</f>
        <v>-1.5383070609143488</v>
      </c>
      <c r="BH43" s="51"/>
      <c r="BI43" s="51"/>
    </row>
    <row r="44" spans="1:61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41">O42/C42*100-100</f>
        <v>20.721070868497392</v>
      </c>
      <c r="P44" s="9">
        <f t="shared" si="41"/>
        <v>41.889883000593215</v>
      </c>
      <c r="Q44" s="9">
        <f t="shared" si="41"/>
        <v>29.685496456766828</v>
      </c>
      <c r="R44" s="9">
        <f t="shared" si="41"/>
        <v>25.866004951841987</v>
      </c>
      <c r="S44" s="9">
        <f t="shared" si="41"/>
        <v>23.054340834470423</v>
      </c>
      <c r="T44" s="9">
        <f t="shared" si="41"/>
        <v>19.924818834509921</v>
      </c>
      <c r="U44" s="9">
        <f t="shared" si="41"/>
        <v>19.479839273381018</v>
      </c>
      <c r="V44" s="9">
        <f t="shared" ref="V44" si="42">V42/J42*100-100</f>
        <v>41.744664901275826</v>
      </c>
      <c r="W44" s="9">
        <f t="shared" ref="W44:AQ44" si="43">W42/K42*100-100</f>
        <v>68.743762607689405</v>
      </c>
      <c r="X44" s="9">
        <f t="shared" si="43"/>
        <v>60.439070168077905</v>
      </c>
      <c r="Y44" s="9">
        <f t="shared" si="43"/>
        <v>50.66796657200976</v>
      </c>
      <c r="Z44" s="9">
        <f t="shared" si="43"/>
        <v>45.351745113252463</v>
      </c>
      <c r="AA44" s="9">
        <f t="shared" si="43"/>
        <v>14.725142238140521</v>
      </c>
      <c r="AB44" s="9">
        <f t="shared" si="43"/>
        <v>-4.320200526375146</v>
      </c>
      <c r="AC44" s="9">
        <f t="shared" si="43"/>
        <v>-0.14914190397999505</v>
      </c>
      <c r="AD44" s="9">
        <f t="shared" si="43"/>
        <v>-4.0970244886797076</v>
      </c>
      <c r="AE44" s="9">
        <f t="shared" si="43"/>
        <v>7.8509377705573371</v>
      </c>
      <c r="AF44" s="9">
        <f t="shared" si="43"/>
        <v>1.8362212652878185</v>
      </c>
      <c r="AG44" s="9">
        <f t="shared" si="43"/>
        <v>5.2640527901874918</v>
      </c>
      <c r="AH44" s="9">
        <f t="shared" si="43"/>
        <v>-5.887531531886907</v>
      </c>
      <c r="AI44" s="9">
        <f t="shared" si="43"/>
        <v>-15.835600757598257</v>
      </c>
      <c r="AJ44" s="9">
        <f t="shared" si="43"/>
        <v>-11.997164522786747</v>
      </c>
      <c r="AK44" s="9">
        <f t="shared" si="43"/>
        <v>-10.862475523756714</v>
      </c>
      <c r="AL44" s="9">
        <f t="shared" si="43"/>
        <v>-4.9140454768234321</v>
      </c>
      <c r="AM44" s="9">
        <f t="shared" si="43"/>
        <v>-2.5876963390096108</v>
      </c>
      <c r="AN44" s="9">
        <f t="shared" si="43"/>
        <v>3.3902461652551636</v>
      </c>
      <c r="AO44" s="9">
        <f t="shared" si="43"/>
        <v>5.9880178965114226</v>
      </c>
      <c r="AP44" s="9">
        <f t="shared" si="43"/>
        <v>14.523847576445831</v>
      </c>
      <c r="AQ44" s="9">
        <f t="shared" si="43"/>
        <v>8.6014440254668045</v>
      </c>
      <c r="AR44" s="9">
        <f t="shared" ref="AR44" si="44">AR42/AF42*100-100</f>
        <v>10.176182544418367</v>
      </c>
      <c r="AS44" s="9">
        <f t="shared" ref="AS44" si="45">AS42/AG42*100-100</f>
        <v>7.2517081610552907</v>
      </c>
      <c r="AT44" s="9">
        <f t="shared" ref="AT44" si="46">AT42/AH42*100-100</f>
        <v>5.2686270817161613</v>
      </c>
      <c r="AU44" s="9">
        <f t="shared" ref="AU44:AY44" si="47">AU42/AI42*100-100</f>
        <v>7.4888923666697877</v>
      </c>
      <c r="AV44" s="9">
        <f t="shared" si="47"/>
        <v>11.01971340260846</v>
      </c>
      <c r="AW44" s="9">
        <f t="shared" si="47"/>
        <v>12.882800727180935</v>
      </c>
      <c r="AX44" s="9">
        <f t="shared" si="47"/>
        <v>10.866501112903975</v>
      </c>
      <c r="AY44" s="9">
        <f t="shared" si="47"/>
        <v>9.6171902224549228</v>
      </c>
      <c r="AZ44" s="9">
        <f t="shared" ref="AZ44:BD44" si="48">AZ42/AN42*100-100</f>
        <v>10.100201081826498</v>
      </c>
      <c r="BA44" s="9">
        <f t="shared" si="48"/>
        <v>10.140643106496455</v>
      </c>
      <c r="BB44" s="9">
        <f t="shared" si="48"/>
        <v>7.6936930297172523</v>
      </c>
      <c r="BC44" s="9">
        <f t="shared" si="48"/>
        <v>3.1291278593977836</v>
      </c>
      <c r="BD44" s="9">
        <f t="shared" si="48"/>
        <v>2.5218630711040078</v>
      </c>
      <c r="BE44" s="9">
        <f>BE42/AS42*100-100</f>
        <v>3.7213632460462662</v>
      </c>
      <c r="BF44" s="9">
        <f>BF42/AT42*100-100</f>
        <v>2.0861187736186366</v>
      </c>
      <c r="BG44" s="9">
        <f>BG42/AU42*100-100</f>
        <v>0.28445446447219069</v>
      </c>
      <c r="BH44" s="52"/>
      <c r="BI44" s="52"/>
    </row>
    <row r="45" spans="1:61" ht="15" customHeight="1" x14ac:dyDescent="0.25">
      <c r="BC45" s="41"/>
    </row>
    <row r="46" spans="1:61" ht="15" customHeight="1" x14ac:dyDescent="0.25">
      <c r="A46" s="14" t="s">
        <v>44</v>
      </c>
      <c r="BC46" s="41"/>
      <c r="BH46" s="53"/>
      <c r="BI46" s="53"/>
    </row>
    <row r="47" spans="1:61" ht="15" customHeight="1" x14ac:dyDescent="0.25">
      <c r="A47" s="5" t="s">
        <v>9</v>
      </c>
      <c r="B47" s="44">
        <v>255.625</v>
      </c>
      <c r="D47" s="5"/>
      <c r="H47" s="5"/>
      <c r="BC47" s="41"/>
      <c r="BH47" s="54"/>
      <c r="BI47" s="54"/>
    </row>
    <row r="48" spans="1:61" ht="15" customHeight="1" x14ac:dyDescent="0.25">
      <c r="A48" s="5" t="s">
        <v>34</v>
      </c>
      <c r="B48" s="44">
        <v>252.85714285714286</v>
      </c>
      <c r="D48" s="5"/>
      <c r="BC48" s="41"/>
      <c r="BH48" s="54"/>
      <c r="BI48" s="54"/>
    </row>
    <row r="49" spans="1:61" ht="15" customHeight="1" x14ac:dyDescent="0.25">
      <c r="A49" s="5" t="s">
        <v>8</v>
      </c>
      <c r="B49" s="44">
        <v>246</v>
      </c>
      <c r="D49" s="5"/>
      <c r="H49" s="5"/>
      <c r="BC49" s="41"/>
      <c r="BH49" s="54"/>
      <c r="BI49" s="54"/>
    </row>
    <row r="50" spans="1:61" ht="15" customHeight="1" x14ac:dyDescent="0.25">
      <c r="A50" s="5"/>
      <c r="B50" s="15"/>
      <c r="BC50" s="41"/>
      <c r="BH50" s="54"/>
      <c r="BI50" s="54"/>
    </row>
    <row r="51" spans="1:61" ht="15" customHeight="1" x14ac:dyDescent="0.25">
      <c r="A51" s="14" t="s">
        <v>45</v>
      </c>
      <c r="BC51" s="41"/>
      <c r="BH51" s="54"/>
      <c r="BI51" s="54"/>
    </row>
    <row r="52" spans="1:61" ht="15" customHeight="1" x14ac:dyDescent="0.25">
      <c r="A52" s="5" t="s">
        <v>21</v>
      </c>
      <c r="B52" s="44">
        <v>211.5</v>
      </c>
      <c r="D52" s="5"/>
      <c r="BC52" s="41"/>
      <c r="BH52" s="54"/>
      <c r="BI52" s="54"/>
    </row>
    <row r="53" spans="1:61" ht="15" customHeight="1" x14ac:dyDescent="0.25">
      <c r="A53" s="5" t="s">
        <v>31</v>
      </c>
      <c r="B53" s="44">
        <v>207.5</v>
      </c>
      <c r="D53" s="5"/>
      <c r="BC53" s="41"/>
      <c r="BH53" s="54"/>
      <c r="BI53" s="54"/>
    </row>
    <row r="54" spans="1:61" ht="15" customHeight="1" x14ac:dyDescent="0.25">
      <c r="A54" s="5" t="s">
        <v>32</v>
      </c>
      <c r="B54" s="44">
        <v>201.82142857142858</v>
      </c>
      <c r="D54" s="5"/>
      <c r="BC54" s="41"/>
      <c r="BH54" s="54"/>
      <c r="BI54" s="54"/>
    </row>
    <row r="55" spans="1:61" ht="15" customHeight="1" x14ac:dyDescent="0.25">
      <c r="A55" s="5"/>
      <c r="B55" s="41"/>
      <c r="BC55" s="41"/>
      <c r="BH55" s="54"/>
      <c r="BI55" s="54"/>
    </row>
    <row r="56" spans="1:61" ht="15" customHeight="1" x14ac:dyDescent="0.25">
      <c r="BC56" s="41"/>
      <c r="BH56" s="54"/>
      <c r="BI56" s="54"/>
    </row>
    <row r="57" spans="1:61" ht="15" customHeight="1" x14ac:dyDescent="0.25">
      <c r="BC57" s="41"/>
      <c r="BH57" s="54"/>
      <c r="BI57" s="54"/>
    </row>
    <row r="58" spans="1:61" ht="15" customHeight="1" x14ac:dyDescent="0.25">
      <c r="BC58" s="41"/>
      <c r="BH58" s="54"/>
      <c r="BI58" s="54"/>
    </row>
    <row r="59" spans="1:61" ht="15" customHeight="1" x14ac:dyDescent="0.25">
      <c r="BC59" s="41"/>
      <c r="BH59" s="54"/>
      <c r="BI59" s="54"/>
    </row>
    <row r="60" spans="1:61" ht="15" customHeight="1" x14ac:dyDescent="0.25">
      <c r="BC60" s="41"/>
      <c r="BH60" s="54"/>
      <c r="BI60" s="54"/>
    </row>
    <row r="61" spans="1:61" ht="15" customHeight="1" x14ac:dyDescent="0.25">
      <c r="BH61" s="54"/>
      <c r="BI61" s="54"/>
    </row>
    <row r="62" spans="1:61" ht="15" customHeight="1" x14ac:dyDescent="0.25">
      <c r="BH62" s="54"/>
      <c r="BI62" s="54"/>
    </row>
    <row r="63" spans="1:61" ht="15" customHeight="1" x14ac:dyDescent="0.25">
      <c r="BH63" s="54"/>
      <c r="BI63" s="54"/>
    </row>
    <row r="64" spans="1:61" ht="15" customHeight="1" x14ac:dyDescent="0.25">
      <c r="BH64" s="54"/>
      <c r="BI64" s="54"/>
    </row>
    <row r="65" spans="60:61" ht="15" customHeight="1" x14ac:dyDescent="0.25">
      <c r="BH65" s="54"/>
      <c r="BI65" s="54"/>
    </row>
    <row r="66" spans="60:61" ht="15" customHeight="1" x14ac:dyDescent="0.25">
      <c r="BH66" s="54"/>
      <c r="BI66" s="54"/>
    </row>
    <row r="67" spans="60:61" ht="15" customHeight="1" x14ac:dyDescent="0.25">
      <c r="BH67" s="54"/>
      <c r="BI67" s="54"/>
    </row>
    <row r="68" spans="60:61" ht="15" customHeight="1" x14ac:dyDescent="0.25">
      <c r="BH68" s="54"/>
      <c r="BI68" s="54"/>
    </row>
    <row r="69" spans="60:61" ht="15" customHeight="1" x14ac:dyDescent="0.25">
      <c r="BH69" s="54"/>
      <c r="BI69" s="54"/>
    </row>
    <row r="70" spans="60:61" ht="15" customHeight="1" x14ac:dyDescent="0.25">
      <c r="BH70" s="54"/>
      <c r="BI70" s="54"/>
    </row>
    <row r="71" spans="60:61" ht="15" customHeight="1" x14ac:dyDescent="0.25">
      <c r="BH71" s="54"/>
      <c r="BI71" s="54"/>
    </row>
    <row r="72" spans="60:61" ht="15" customHeight="1" x14ac:dyDescent="0.25">
      <c r="BH72" s="54"/>
      <c r="BI72" s="5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E38"/>
  <sheetViews>
    <sheetView workbookViewId="0">
      <selection activeCell="E2" sqref="D2:E38"/>
    </sheetView>
  </sheetViews>
  <sheetFormatPr defaultRowHeight="15" x14ac:dyDescent="0.25"/>
  <sheetData>
    <row r="2" spans="4:5" x14ac:dyDescent="0.25">
      <c r="D2" s="5"/>
      <c r="E2" s="44"/>
    </row>
    <row r="3" spans="4:5" x14ac:dyDescent="0.25">
      <c r="D3" s="5"/>
      <c r="E3" s="44"/>
    </row>
    <row r="4" spans="4:5" x14ac:dyDescent="0.25">
      <c r="D4" s="5"/>
      <c r="E4" s="44"/>
    </row>
    <row r="5" spans="4:5" x14ac:dyDescent="0.25">
      <c r="D5" s="5"/>
      <c r="E5" s="44"/>
    </row>
    <row r="6" spans="4:5" x14ac:dyDescent="0.25">
      <c r="D6" s="5"/>
      <c r="E6" s="44"/>
    </row>
    <row r="7" spans="4:5" x14ac:dyDescent="0.25">
      <c r="D7" s="5"/>
      <c r="E7" s="44"/>
    </row>
    <row r="8" spans="4:5" x14ac:dyDescent="0.25">
      <c r="D8" s="5"/>
      <c r="E8" s="44"/>
    </row>
    <row r="9" spans="4:5" x14ac:dyDescent="0.25">
      <c r="D9" s="5"/>
      <c r="E9" s="44"/>
    </row>
    <row r="10" spans="4:5" x14ac:dyDescent="0.25">
      <c r="D10" s="5"/>
      <c r="E10" s="44"/>
    </row>
    <row r="11" spans="4:5" x14ac:dyDescent="0.25">
      <c r="D11" s="5"/>
      <c r="E11" s="44"/>
    </row>
    <row r="12" spans="4:5" x14ac:dyDescent="0.25">
      <c r="D12" s="5"/>
      <c r="E12" s="44"/>
    </row>
    <row r="13" spans="4:5" x14ac:dyDescent="0.25">
      <c r="D13" s="5"/>
      <c r="E13" s="44"/>
    </row>
    <row r="14" spans="4:5" x14ac:dyDescent="0.25">
      <c r="D14" s="5"/>
      <c r="E14" s="44"/>
    </row>
    <row r="15" spans="4:5" x14ac:dyDescent="0.25">
      <c r="D15" s="5"/>
      <c r="E15" s="44"/>
    </row>
    <row r="16" spans="4:5" x14ac:dyDescent="0.25">
      <c r="D16" s="5"/>
      <c r="E16" s="44"/>
    </row>
    <row r="17" spans="4:5" x14ac:dyDescent="0.25">
      <c r="D17" s="5"/>
      <c r="E17" s="45"/>
    </row>
    <row r="18" spans="4:5" x14ac:dyDescent="0.25">
      <c r="D18" s="5"/>
      <c r="E18" s="44"/>
    </row>
    <row r="19" spans="4:5" x14ac:dyDescent="0.25">
      <c r="D19" s="5"/>
      <c r="E19" s="44"/>
    </row>
    <row r="20" spans="4:5" x14ac:dyDescent="0.25">
      <c r="D20" s="5"/>
      <c r="E20" s="46"/>
    </row>
    <row r="21" spans="4:5" x14ac:dyDescent="0.25">
      <c r="D21" s="5"/>
      <c r="E21" s="44"/>
    </row>
    <row r="22" spans="4:5" x14ac:dyDescent="0.25">
      <c r="D22" s="5"/>
      <c r="E22" s="44"/>
    </row>
    <row r="23" spans="4:5" x14ac:dyDescent="0.25">
      <c r="D23" s="5"/>
      <c r="E23" s="44"/>
    </row>
    <row r="24" spans="4:5" x14ac:dyDescent="0.25">
      <c r="D24" s="5"/>
      <c r="E24" s="44"/>
    </row>
    <row r="25" spans="4:5" x14ac:dyDescent="0.25">
      <c r="D25" s="5"/>
      <c r="E25" s="44"/>
    </row>
    <row r="26" spans="4:5" x14ac:dyDescent="0.25">
      <c r="D26" s="5"/>
      <c r="E26" s="44"/>
    </row>
    <row r="27" spans="4:5" x14ac:dyDescent="0.25">
      <c r="D27" s="5"/>
      <c r="E27" s="44"/>
    </row>
    <row r="28" spans="4:5" x14ac:dyDescent="0.25">
      <c r="D28" s="5"/>
      <c r="E28" s="44"/>
    </row>
    <row r="29" spans="4:5" x14ac:dyDescent="0.25">
      <c r="D29" s="5"/>
      <c r="E29" s="44"/>
    </row>
    <row r="30" spans="4:5" x14ac:dyDescent="0.25">
      <c r="D30" s="5"/>
      <c r="E30" s="44"/>
    </row>
    <row r="31" spans="4:5" x14ac:dyDescent="0.25">
      <c r="D31" s="5"/>
      <c r="E31" s="44"/>
    </row>
    <row r="32" spans="4:5" x14ac:dyDescent="0.25">
      <c r="D32" s="5"/>
      <c r="E32" s="44"/>
    </row>
    <row r="33" spans="4:5" x14ac:dyDescent="0.25">
      <c r="D33" s="5"/>
      <c r="E33" s="44"/>
    </row>
    <row r="34" spans="4:5" x14ac:dyDescent="0.25">
      <c r="D34" s="5"/>
      <c r="E34" s="44"/>
    </row>
    <row r="35" spans="4:5" x14ac:dyDescent="0.25">
      <c r="D35" s="5"/>
      <c r="E35" s="44"/>
    </row>
    <row r="36" spans="4:5" x14ac:dyDescent="0.25">
      <c r="D36" s="5"/>
      <c r="E36" s="44"/>
    </row>
    <row r="37" spans="4:5" x14ac:dyDescent="0.25">
      <c r="D37" s="5"/>
      <c r="E37" s="44"/>
    </row>
    <row r="38" spans="4:5" x14ac:dyDescent="0.25">
      <c r="D38" s="5"/>
      <c r="E38" s="44"/>
    </row>
  </sheetData>
  <sortState xmlns:xlrd2="http://schemas.microsoft.com/office/spreadsheetml/2017/richdata2" ref="D2:E38">
    <sortCondition descending="1"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 2015 - JAN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2020-03-16T12:28:04Z</dcterms:modified>
</cp:coreProperties>
</file>